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1475" windowHeight="6720"/>
  </bookViews>
  <sheets>
    <sheet name="2012" sheetId="1" r:id="rId1"/>
    <sheet name="Team Records" sheetId="2" r:id="rId2"/>
    <sheet name="Individual Records" sheetId="3" r:id="rId3"/>
  </sheets>
  <calcPr calcId="145621"/>
</workbook>
</file>

<file path=xl/calcChain.xml><?xml version="1.0" encoding="utf-8"?>
<calcChain xmlns="http://schemas.openxmlformats.org/spreadsheetml/2006/main">
  <c r="F24" i="3" l="1"/>
  <c r="F29" i="3"/>
  <c r="F33" i="3"/>
  <c r="F32" i="3"/>
  <c r="F31" i="3"/>
  <c r="F30" i="3"/>
  <c r="F25" i="3"/>
  <c r="F26" i="3"/>
  <c r="F27" i="3"/>
  <c r="F28" i="3"/>
  <c r="F23" i="3"/>
  <c r="H13" i="3"/>
  <c r="H14" i="3"/>
  <c r="H15" i="3"/>
  <c r="H16" i="3"/>
  <c r="H17" i="3"/>
  <c r="H18" i="3"/>
  <c r="H19" i="3"/>
  <c r="H12" i="3"/>
  <c r="G18" i="3"/>
  <c r="G13" i="3"/>
  <c r="G19" i="3"/>
  <c r="G15" i="3"/>
  <c r="G14" i="3"/>
  <c r="G16" i="3"/>
  <c r="G17" i="3"/>
  <c r="G12" i="3"/>
  <c r="F25" i="1" l="1"/>
  <c r="E25" i="1"/>
  <c r="G25" i="1" l="1"/>
  <c r="E14" i="1"/>
  <c r="C24" i="1" l="1"/>
  <c r="F18" i="1"/>
  <c r="D18" i="1"/>
  <c r="F24" i="1"/>
  <c r="E24" i="1"/>
  <c r="G22" i="1"/>
  <c r="G23" i="1"/>
  <c r="E5" i="1"/>
  <c r="E7" i="1"/>
  <c r="E8" i="1"/>
  <c r="E9" i="1"/>
  <c r="E13" i="1"/>
  <c r="E12" i="1"/>
  <c r="E10" i="1"/>
  <c r="E11" i="1"/>
  <c r="E6" i="1"/>
  <c r="G24" i="1" l="1"/>
</calcChain>
</file>

<file path=xl/sharedStrings.xml><?xml version="1.0" encoding="utf-8"?>
<sst xmlns="http://schemas.openxmlformats.org/spreadsheetml/2006/main" count="396" uniqueCount="176">
  <si>
    <t>Name</t>
  </si>
  <si>
    <t>Points</t>
  </si>
  <si>
    <t>Goals (2 pts)</t>
  </si>
  <si>
    <t>Assists (1 pt)</t>
  </si>
  <si>
    <t>Julia Teague</t>
  </si>
  <si>
    <t>Nicole Shelton</t>
  </si>
  <si>
    <t>Madison Rogers</t>
  </si>
  <si>
    <t>Emily Warrick</t>
  </si>
  <si>
    <t>Alije Mehmeti</t>
  </si>
  <si>
    <t>Brittany Hale</t>
  </si>
  <si>
    <t>Christian Slate</t>
  </si>
  <si>
    <t>Summer Hoyle</t>
  </si>
  <si>
    <t>Danielle Slate</t>
  </si>
  <si>
    <t>Goalkeepers</t>
  </si>
  <si>
    <t>Alvalous Barbour</t>
  </si>
  <si>
    <t>Goals Against</t>
  </si>
  <si>
    <t>Saves</t>
  </si>
  <si>
    <t>Save %</t>
  </si>
  <si>
    <t>Shutouts</t>
  </si>
  <si>
    <t>GA Average</t>
  </si>
  <si>
    <t>Team</t>
  </si>
  <si>
    <t>Goals For</t>
  </si>
  <si>
    <t>Differential</t>
  </si>
  <si>
    <t>Wins</t>
  </si>
  <si>
    <t>Losses</t>
  </si>
  <si>
    <t>Overall</t>
  </si>
  <si>
    <t>District</t>
  </si>
  <si>
    <t>Average:</t>
  </si>
  <si>
    <t>Individual</t>
  </si>
  <si>
    <t>Date</t>
  </si>
  <si>
    <t>Time/Result</t>
  </si>
  <si>
    <t>Opponent</t>
  </si>
  <si>
    <t>W 6 - 0</t>
  </si>
  <si>
    <t>GW Danville</t>
  </si>
  <si>
    <t>W 3 - 0</t>
  </si>
  <si>
    <t>Halifax Co.</t>
  </si>
  <si>
    <t>L 0 - 6</t>
  </si>
  <si>
    <t>Christiansburg</t>
  </si>
  <si>
    <t>L 0 - 4</t>
  </si>
  <si>
    <t>Franklin County</t>
  </si>
  <si>
    <t>L 1 - 2</t>
  </si>
  <si>
    <t>@ Christiansburg</t>
  </si>
  <si>
    <t>W 8 - 0</t>
  </si>
  <si>
    <t>Chatham</t>
  </si>
  <si>
    <t>W 1 – 0</t>
  </si>
  <si>
    <t xml:space="preserve"> Tunstall</t>
  </si>
  <si>
    <t>W 1 - 0</t>
  </si>
  <si>
    <t>Magna Vista</t>
  </si>
  <si>
    <t>@ Martinsville</t>
  </si>
  <si>
    <t>Patrick County</t>
  </si>
  <si>
    <t>W 2 - 0</t>
  </si>
  <si>
    <t>@ Tunstall</t>
  </si>
  <si>
    <t>Martinsville</t>
  </si>
  <si>
    <t>@ Magna Vista</t>
  </si>
  <si>
    <t>@ Patrick County</t>
  </si>
  <si>
    <r>
      <t>May 21</t>
    </r>
    <r>
      <rPr>
        <vertAlign val="superscript"/>
        <sz val="11"/>
        <color rgb="FF000000"/>
        <rFont val="Calibri"/>
        <family val="2"/>
        <scheme val="minor"/>
      </rPr>
      <t xml:space="preserve">st </t>
    </r>
    <r>
      <rPr>
        <sz val="11"/>
        <color rgb="FF000000"/>
        <rFont val="Calibri"/>
        <family val="2"/>
        <scheme val="minor"/>
      </rPr>
      <t>- 24</t>
    </r>
    <r>
      <rPr>
        <vertAlign val="superscript"/>
        <sz val="11"/>
        <color rgb="FF000000"/>
        <rFont val="Calibri"/>
        <family val="2"/>
        <scheme val="minor"/>
      </rPr>
      <t>th</t>
    </r>
  </si>
  <si>
    <t>TBD</t>
  </si>
  <si>
    <t>District Tournament</t>
  </si>
  <si>
    <r>
      <t>May 28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- June 2</t>
    </r>
    <r>
      <rPr>
        <vertAlign val="superscript"/>
        <sz val="11"/>
        <color rgb="FF000000"/>
        <rFont val="Calibri"/>
        <family val="2"/>
        <scheme val="minor"/>
      </rPr>
      <t>nd</t>
    </r>
  </si>
  <si>
    <t>Regional Tournament</t>
  </si>
  <si>
    <r>
      <t>June 5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>- 9</t>
    </r>
    <r>
      <rPr>
        <vertAlign val="superscript"/>
        <sz val="11"/>
        <color rgb="FF000000"/>
        <rFont val="Calibri"/>
        <family val="2"/>
        <scheme val="minor"/>
      </rPr>
      <t>th</t>
    </r>
  </si>
  <si>
    <t>State Tournament</t>
  </si>
  <si>
    <t>Games played</t>
  </si>
  <si>
    <t>W 3 - 2 (OT)</t>
  </si>
  <si>
    <t>Win %</t>
  </si>
  <si>
    <t>L 0 - 1</t>
  </si>
  <si>
    <t>April Garcia</t>
  </si>
  <si>
    <t>W 4 - 0</t>
  </si>
  <si>
    <t>District:</t>
  </si>
  <si>
    <t>PCHS Semi 6-0</t>
  </si>
  <si>
    <t>THS Final 2-0</t>
  </si>
  <si>
    <t>Winna</t>
  </si>
  <si>
    <t>Salem 0-3 L</t>
  </si>
  <si>
    <t>Year</t>
  </si>
  <si>
    <t>Ties</t>
  </si>
  <si>
    <t>Piedmont District Record</t>
  </si>
  <si>
    <t>Overall Record</t>
  </si>
  <si>
    <t>Tournament</t>
  </si>
  <si>
    <t>Years</t>
  </si>
  <si>
    <t>Record</t>
  </si>
  <si>
    <t>Brian Hill</t>
  </si>
  <si>
    <t>14-4-0</t>
  </si>
  <si>
    <t>Lindsay Favero</t>
  </si>
  <si>
    <t>2006-2010</t>
  </si>
  <si>
    <t>46-26-10</t>
  </si>
  <si>
    <t>Melissa Blair</t>
  </si>
  <si>
    <t>8-8</t>
  </si>
  <si>
    <t>Matthew Beaton</t>
  </si>
  <si>
    <t>2012-Current</t>
  </si>
  <si>
    <t>12-5</t>
  </si>
  <si>
    <t>Coaching Records</t>
  </si>
  <si>
    <t>Championships</t>
  </si>
  <si>
    <t>Piedmont District Regular Season</t>
  </si>
  <si>
    <t>Piedmont District Tournament</t>
  </si>
  <si>
    <t>Region IV</t>
  </si>
  <si>
    <t>State AA</t>
  </si>
  <si>
    <t>Number</t>
  </si>
  <si>
    <t>2008, 2009, 2010, 2012</t>
  </si>
  <si>
    <t>2008, 2009, 2010, 2011, 2012</t>
  </si>
  <si>
    <t>Team Records</t>
  </si>
  <si>
    <t>Amount</t>
  </si>
  <si>
    <t>Goals Scored</t>
  </si>
  <si>
    <t>Goals Scored PD</t>
  </si>
  <si>
    <t>Goals Allowed</t>
  </si>
  <si>
    <t>Goals Allowed PD</t>
  </si>
  <si>
    <t>Best Record</t>
  </si>
  <si>
    <t>Best PD Record</t>
  </si>
  <si>
    <t>Best Region IV Record</t>
  </si>
  <si>
    <t>8-1</t>
  </si>
  <si>
    <t>0-1</t>
  </si>
  <si>
    <t>12-3-2</t>
  </si>
  <si>
    <t>2005</t>
  </si>
  <si>
    <t>2009</t>
  </si>
  <si>
    <t>2012</t>
  </si>
  <si>
    <t>Piedmont District Player of the Year</t>
  </si>
  <si>
    <t>Position</t>
  </si>
  <si>
    <t>Courtney Newnam</t>
  </si>
  <si>
    <t>FW</t>
  </si>
  <si>
    <t>Lynn Murphy</t>
  </si>
  <si>
    <t>2009, 2010</t>
  </si>
  <si>
    <t>GK</t>
  </si>
  <si>
    <t>Region IV Player of the Year</t>
  </si>
  <si>
    <t>Postion</t>
  </si>
  <si>
    <t>Goals</t>
  </si>
  <si>
    <t>Assists</t>
  </si>
  <si>
    <t>Years Played</t>
  </si>
  <si>
    <t>Elizabeth Teague</t>
  </si>
  <si>
    <t>2005-06</t>
  </si>
  <si>
    <t>2009-12</t>
  </si>
  <si>
    <t>Ava Winckler</t>
  </si>
  <si>
    <t>2005-07</t>
  </si>
  <si>
    <t>Sasha Doss</t>
  </si>
  <si>
    <t>2006-09</t>
  </si>
  <si>
    <t>Taura Motley</t>
  </si>
  <si>
    <t>2010-12</t>
  </si>
  <si>
    <t>Points/Season</t>
  </si>
  <si>
    <t>Rank</t>
  </si>
  <si>
    <t>Tunstall</t>
  </si>
  <si>
    <t>Carroll County</t>
  </si>
  <si>
    <t>Dan River</t>
  </si>
  <si>
    <t>Dan River, Tunstall, Patrick County</t>
  </si>
  <si>
    <t>Patrick County, Floyd County</t>
  </si>
  <si>
    <t>2011-12</t>
  </si>
  <si>
    <t>Goals in a Season</t>
  </si>
  <si>
    <t>Goals in Career</t>
  </si>
  <si>
    <t>Points in a Game</t>
  </si>
  <si>
    <t>Points in a Season</t>
  </si>
  <si>
    <t>Points in a Career</t>
  </si>
  <si>
    <t>2011, 2012</t>
  </si>
  <si>
    <t>Goals in a Game</t>
  </si>
  <si>
    <t>PC, CC, Floyd Co.</t>
  </si>
  <si>
    <t>Hat Tricks in a Career</t>
  </si>
  <si>
    <t>Hat Tricks</t>
  </si>
  <si>
    <t>Hat Tricks in a Season</t>
  </si>
  <si>
    <t>Assists in a Career</t>
  </si>
  <si>
    <t>Ashley Perkins</t>
  </si>
  <si>
    <t>Jennifer Blankenship</t>
  </si>
  <si>
    <t>2007-09</t>
  </si>
  <si>
    <t>Assists in a Season</t>
  </si>
  <si>
    <t>2010, 2012</t>
  </si>
  <si>
    <t>Assists in a Game</t>
  </si>
  <si>
    <t>Westover</t>
  </si>
  <si>
    <t>Saves in a Career</t>
  </si>
  <si>
    <t>2007-10</t>
  </si>
  <si>
    <t>Kelsey Cooper</t>
  </si>
  <si>
    <t>Saves in a Season</t>
  </si>
  <si>
    <t>Saves in a Game</t>
  </si>
  <si>
    <t xml:space="preserve">Name </t>
  </si>
  <si>
    <t>Shutouts in a Career</t>
  </si>
  <si>
    <t>2007-2010</t>
  </si>
  <si>
    <t>2011-2012</t>
  </si>
  <si>
    <t>Goals Against Average Career</t>
  </si>
  <si>
    <t>GAA</t>
  </si>
  <si>
    <t>Goals Against Average Season</t>
  </si>
  <si>
    <t>Goals Against Average in PD Season (Including Tournament)</t>
  </si>
  <si>
    <t>Lady Bengal 2012 Stats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</si>
</sst>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1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" fontId="2" fillId="0" borderId="0" xfId="0" applyNumberFormat="1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0" fillId="0" borderId="0" xfId="0" applyNumberFormat="1" applyAlignment="1">
      <alignment horizontal="center"/>
    </xf>
    <xf numFmtId="0" fontId="0" fillId="0" borderId="0" xfId="0" applyFill="1" applyBorder="1"/>
    <xf numFmtId="10" fontId="0" fillId="0" borderId="0" xfId="0" applyNumberFormat="1"/>
    <xf numFmtId="16" fontId="0" fillId="0" borderId="0" xfId="0" applyNumberFormat="1"/>
    <xf numFmtId="0" fontId="4" fillId="0" borderId="0" xfId="0" applyFont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tabSelected="1" zoomScale="80" zoomScaleNormal="80" workbookViewId="0">
      <selection activeCell="E1" sqref="E1"/>
    </sheetView>
  </sheetViews>
  <sheetFormatPr defaultRowHeight="15" x14ac:dyDescent="0.25"/>
  <cols>
    <col min="1" max="1" width="8.140625" customWidth="1"/>
    <col min="2" max="2" width="17.7109375" customWidth="1"/>
    <col min="3" max="3" width="13.7109375" customWidth="1"/>
    <col min="4" max="4" width="13.28515625" customWidth="1"/>
    <col min="5" max="5" width="11" customWidth="1"/>
    <col min="6" max="6" width="13.140625" customWidth="1"/>
    <col min="7" max="7" width="11.28515625" customWidth="1"/>
    <col min="11" max="11" width="12.85546875" customWidth="1"/>
    <col min="13" max="13" width="14.85546875" customWidth="1"/>
  </cols>
  <sheetData>
    <row r="1" spans="2:13" ht="21" x14ac:dyDescent="0.35">
      <c r="B1" s="11" t="s">
        <v>175</v>
      </c>
      <c r="C1" s="11"/>
      <c r="D1" s="11"/>
    </row>
    <row r="3" spans="2:13" ht="15.75" thickBot="1" x14ac:dyDescent="0.3">
      <c r="B3" t="s">
        <v>28</v>
      </c>
      <c r="C3" s="2"/>
      <c r="D3" s="2"/>
      <c r="E3" s="2"/>
    </row>
    <row r="4" spans="2:13" x14ac:dyDescent="0.25">
      <c r="B4" s="3" t="s">
        <v>0</v>
      </c>
      <c r="C4" s="4" t="s">
        <v>2</v>
      </c>
      <c r="D4" s="4" t="s">
        <v>3</v>
      </c>
      <c r="E4" s="4" t="s">
        <v>1</v>
      </c>
    </row>
    <row r="5" spans="2:13" x14ac:dyDescent="0.25">
      <c r="B5" t="s">
        <v>5</v>
      </c>
      <c r="C5" s="1">
        <v>11</v>
      </c>
      <c r="D5" s="1">
        <v>14</v>
      </c>
      <c r="E5" s="1">
        <f t="shared" ref="E5:E14" si="0">C5*2+D5</f>
        <v>36</v>
      </c>
      <c r="G5" s="1"/>
    </row>
    <row r="6" spans="2:13" x14ac:dyDescent="0.25">
      <c r="B6" t="s">
        <v>4</v>
      </c>
      <c r="C6" s="1">
        <v>12</v>
      </c>
      <c r="D6" s="1">
        <v>5</v>
      </c>
      <c r="E6" s="1">
        <f t="shared" si="0"/>
        <v>29</v>
      </c>
    </row>
    <row r="7" spans="2:13" x14ac:dyDescent="0.25">
      <c r="B7" t="s">
        <v>6</v>
      </c>
      <c r="C7" s="1">
        <v>8</v>
      </c>
      <c r="D7" s="1">
        <v>2</v>
      </c>
      <c r="E7" s="1">
        <f t="shared" si="0"/>
        <v>18</v>
      </c>
    </row>
    <row r="8" spans="2:13" x14ac:dyDescent="0.25">
      <c r="B8" t="s">
        <v>7</v>
      </c>
      <c r="C8" s="1">
        <v>3</v>
      </c>
      <c r="D8" s="1">
        <v>6</v>
      </c>
      <c r="E8" s="1">
        <f t="shared" si="0"/>
        <v>12</v>
      </c>
    </row>
    <row r="9" spans="2:13" x14ac:dyDescent="0.25">
      <c r="B9" t="s">
        <v>8</v>
      </c>
      <c r="C9" s="1">
        <v>4</v>
      </c>
      <c r="D9" s="1">
        <v>1</v>
      </c>
      <c r="E9" s="1">
        <f t="shared" si="0"/>
        <v>9</v>
      </c>
    </row>
    <row r="10" spans="2:13" x14ac:dyDescent="0.25">
      <c r="B10" t="s">
        <v>10</v>
      </c>
      <c r="C10" s="1">
        <v>2</v>
      </c>
      <c r="D10" s="1">
        <v>1</v>
      </c>
      <c r="E10" s="1">
        <f t="shared" si="0"/>
        <v>5</v>
      </c>
    </row>
    <row r="11" spans="2:13" x14ac:dyDescent="0.25">
      <c r="B11" t="s">
        <v>12</v>
      </c>
      <c r="C11" s="1">
        <v>2</v>
      </c>
      <c r="D11" s="1">
        <v>1</v>
      </c>
      <c r="E11" s="1">
        <f t="shared" si="0"/>
        <v>5</v>
      </c>
    </row>
    <row r="12" spans="2:13" x14ac:dyDescent="0.25">
      <c r="B12" t="s">
        <v>11</v>
      </c>
      <c r="C12" s="1">
        <v>1</v>
      </c>
      <c r="D12" s="1">
        <v>1</v>
      </c>
      <c r="E12" s="1">
        <f t="shared" si="0"/>
        <v>3</v>
      </c>
    </row>
    <row r="13" spans="2:13" ht="15.75" customHeight="1" x14ac:dyDescent="0.25">
      <c r="B13" t="s">
        <v>9</v>
      </c>
      <c r="C13" s="1">
        <v>1</v>
      </c>
      <c r="D13" s="1">
        <v>0</v>
      </c>
      <c r="E13" s="1">
        <f t="shared" si="0"/>
        <v>2</v>
      </c>
    </row>
    <row r="14" spans="2:13" x14ac:dyDescent="0.25">
      <c r="B14" t="s">
        <v>66</v>
      </c>
      <c r="C14" s="1">
        <v>0</v>
      </c>
      <c r="D14" s="1">
        <v>1</v>
      </c>
      <c r="E14" s="1">
        <f t="shared" si="0"/>
        <v>1</v>
      </c>
    </row>
    <row r="15" spans="2:13" x14ac:dyDescent="0.25">
      <c r="C15" s="1"/>
      <c r="D15" s="1"/>
      <c r="E15" s="1"/>
    </row>
    <row r="16" spans="2:13" ht="15.75" thickBot="1" x14ac:dyDescent="0.3">
      <c r="B16" s="2" t="s">
        <v>13</v>
      </c>
      <c r="C16" s="2"/>
      <c r="D16" s="2"/>
      <c r="E16" s="2"/>
      <c r="F16" s="2"/>
      <c r="G16" s="2"/>
      <c r="K16" s="18" t="s">
        <v>31</v>
      </c>
      <c r="L16" s="12" t="s">
        <v>29</v>
      </c>
      <c r="M16" s="12" t="s">
        <v>30</v>
      </c>
    </row>
    <row r="17" spans="2:15" x14ac:dyDescent="0.25">
      <c r="B17" s="3" t="s">
        <v>0</v>
      </c>
      <c r="C17" s="4" t="s">
        <v>15</v>
      </c>
      <c r="D17" s="4" t="s">
        <v>19</v>
      </c>
      <c r="E17" s="4" t="s">
        <v>16</v>
      </c>
      <c r="F17" s="4" t="s">
        <v>17</v>
      </c>
      <c r="G17" s="4" t="s">
        <v>18</v>
      </c>
      <c r="K17" s="19" t="s">
        <v>33</v>
      </c>
      <c r="L17" s="13">
        <v>40983</v>
      </c>
      <c r="M17" s="14" t="s">
        <v>32</v>
      </c>
    </row>
    <row r="18" spans="2:15" x14ac:dyDescent="0.25">
      <c r="B18" t="s">
        <v>14</v>
      </c>
      <c r="C18" s="1">
        <v>18</v>
      </c>
      <c r="D18" s="20">
        <f>C18/C27</f>
        <v>1.0588235294117647</v>
      </c>
      <c r="E18" s="1">
        <v>105</v>
      </c>
      <c r="F18" s="5">
        <f>(E18/(E18+C18))</f>
        <v>0.85365853658536583</v>
      </c>
      <c r="G18" s="1">
        <v>11</v>
      </c>
      <c r="K18" s="19" t="s">
        <v>35</v>
      </c>
      <c r="L18" s="13">
        <v>40985</v>
      </c>
      <c r="M18" s="14" t="s">
        <v>34</v>
      </c>
    </row>
    <row r="19" spans="2:15" ht="14.25" customHeight="1" x14ac:dyDescent="0.25">
      <c r="K19" s="19" t="s">
        <v>37</v>
      </c>
      <c r="L19" s="13">
        <v>40994</v>
      </c>
      <c r="M19" s="14" t="s">
        <v>36</v>
      </c>
    </row>
    <row r="20" spans="2:15" ht="14.25" customHeight="1" thickBot="1" x14ac:dyDescent="0.3">
      <c r="B20" s="2" t="s">
        <v>20</v>
      </c>
      <c r="C20" s="2"/>
      <c r="D20" s="2"/>
      <c r="E20" s="2"/>
      <c r="F20" s="2"/>
      <c r="G20" s="2"/>
      <c r="K20" s="19" t="s">
        <v>39</v>
      </c>
      <c r="L20" s="13">
        <v>40996</v>
      </c>
      <c r="M20" s="14" t="s">
        <v>38</v>
      </c>
    </row>
    <row r="21" spans="2:15" ht="21.75" customHeight="1" x14ac:dyDescent="0.25">
      <c r="B21" s="3"/>
      <c r="C21" s="4" t="s">
        <v>23</v>
      </c>
      <c r="D21" s="4" t="s">
        <v>24</v>
      </c>
      <c r="E21" s="4" t="s">
        <v>21</v>
      </c>
      <c r="F21" s="4" t="s">
        <v>15</v>
      </c>
      <c r="G21" s="4" t="s">
        <v>22</v>
      </c>
      <c r="K21" s="19" t="s">
        <v>41</v>
      </c>
      <c r="L21" s="13">
        <v>40998</v>
      </c>
      <c r="M21" s="14" t="s">
        <v>40</v>
      </c>
    </row>
    <row r="22" spans="2:15" x14ac:dyDescent="0.25">
      <c r="B22" t="s">
        <v>25</v>
      </c>
      <c r="C22" s="1">
        <v>12</v>
      </c>
      <c r="D22" s="1">
        <v>5</v>
      </c>
      <c r="E22" s="1">
        <v>44</v>
      </c>
      <c r="F22" s="1">
        <v>18</v>
      </c>
      <c r="G22" s="7">
        <f>E22-F22</f>
        <v>26</v>
      </c>
      <c r="K22" s="19" t="s">
        <v>43</v>
      </c>
      <c r="L22" s="13">
        <v>41001</v>
      </c>
      <c r="M22" s="14" t="s">
        <v>42</v>
      </c>
    </row>
    <row r="23" spans="2:15" x14ac:dyDescent="0.25">
      <c r="B23" s="8" t="s">
        <v>26</v>
      </c>
      <c r="C23" s="9">
        <v>9</v>
      </c>
      <c r="D23" s="9">
        <v>1</v>
      </c>
      <c r="E23" s="9">
        <v>26</v>
      </c>
      <c r="F23" s="9">
        <v>3</v>
      </c>
      <c r="G23" s="10">
        <f>E23-F23</f>
        <v>23</v>
      </c>
      <c r="K23" s="19" t="s">
        <v>45</v>
      </c>
      <c r="L23" s="13">
        <v>41005</v>
      </c>
      <c r="M23" s="14" t="s">
        <v>44</v>
      </c>
    </row>
    <row r="24" spans="2:15" x14ac:dyDescent="0.25">
      <c r="B24" s="21" t="s">
        <v>64</v>
      </c>
      <c r="C24" s="22">
        <f>(C22/C27)</f>
        <v>0.70588235294117652</v>
      </c>
      <c r="D24" t="s">
        <v>27</v>
      </c>
      <c r="E24" s="6">
        <f>E22/C27</f>
        <v>2.5882352941176472</v>
      </c>
      <c r="F24" s="20">
        <f>F22/C27</f>
        <v>1.0588235294117647</v>
      </c>
      <c r="G24" s="6">
        <f>E24-F24</f>
        <v>1.5294117647058825</v>
      </c>
      <c r="K24" s="19" t="s">
        <v>47</v>
      </c>
      <c r="L24" s="13">
        <v>41018</v>
      </c>
      <c r="M24" s="14" t="s">
        <v>46</v>
      </c>
    </row>
    <row r="25" spans="2:15" ht="30" x14ac:dyDescent="0.25">
      <c r="D25" t="s">
        <v>68</v>
      </c>
      <c r="E25" s="6">
        <f>E23/(C23+D23)</f>
        <v>2.6</v>
      </c>
      <c r="F25" s="20">
        <f>F23/(C23+D23)</f>
        <v>0.3</v>
      </c>
      <c r="G25" s="6">
        <f>E25-F25</f>
        <v>2.3000000000000003</v>
      </c>
      <c r="K25" s="19" t="s">
        <v>48</v>
      </c>
      <c r="L25" s="13">
        <v>41023</v>
      </c>
      <c r="M25" s="14" t="s">
        <v>46</v>
      </c>
    </row>
    <row r="26" spans="2:15" ht="30" x14ac:dyDescent="0.25">
      <c r="F26" s="23"/>
      <c r="K26" s="19" t="s">
        <v>49</v>
      </c>
      <c r="L26" s="13">
        <v>41026</v>
      </c>
      <c r="M26" s="14" t="s">
        <v>32</v>
      </c>
    </row>
    <row r="27" spans="2:15" x14ac:dyDescent="0.25">
      <c r="B27" t="s">
        <v>62</v>
      </c>
      <c r="C27">
        <v>17</v>
      </c>
      <c r="K27" s="19" t="s">
        <v>51</v>
      </c>
      <c r="L27" s="13">
        <v>41030</v>
      </c>
      <c r="M27" s="14" t="s">
        <v>50</v>
      </c>
    </row>
    <row r="28" spans="2:15" x14ac:dyDescent="0.25">
      <c r="K28" s="19" t="s">
        <v>52</v>
      </c>
      <c r="L28" s="13">
        <v>41033</v>
      </c>
      <c r="M28" s="15" t="s">
        <v>63</v>
      </c>
    </row>
    <row r="29" spans="2:15" ht="30" x14ac:dyDescent="0.25">
      <c r="K29" s="19" t="s">
        <v>53</v>
      </c>
      <c r="L29" s="13">
        <v>41037</v>
      </c>
      <c r="M29" s="15" t="s">
        <v>65</v>
      </c>
    </row>
    <row r="30" spans="2:15" ht="30.75" thickBot="1" x14ac:dyDescent="0.3">
      <c r="K30" s="18" t="s">
        <v>54</v>
      </c>
      <c r="L30" s="16">
        <v>41044</v>
      </c>
      <c r="M30" s="17" t="s">
        <v>67</v>
      </c>
      <c r="O30" t="s">
        <v>69</v>
      </c>
    </row>
    <row r="31" spans="2:15" ht="34.5" x14ac:dyDescent="0.25">
      <c r="K31" s="19" t="s">
        <v>57</v>
      </c>
      <c r="L31" s="14" t="s">
        <v>55</v>
      </c>
      <c r="M31" s="24" t="s">
        <v>71</v>
      </c>
      <c r="O31" t="s">
        <v>70</v>
      </c>
    </row>
    <row r="32" spans="2:15" ht="34.5" x14ac:dyDescent="0.25">
      <c r="K32" s="19" t="s">
        <v>59</v>
      </c>
      <c r="L32" s="14" t="s">
        <v>58</v>
      </c>
      <c r="M32" s="14" t="s">
        <v>56</v>
      </c>
      <c r="O32" t="s">
        <v>72</v>
      </c>
    </row>
    <row r="33" spans="11:13" ht="34.5" x14ac:dyDescent="0.25">
      <c r="K33" s="19" t="s">
        <v>61</v>
      </c>
      <c r="L33" s="14" t="s">
        <v>60</v>
      </c>
      <c r="M33" s="14" t="s">
        <v>56</v>
      </c>
    </row>
  </sheetData>
  <sortState ref="B5:E14">
    <sortCondition descending="1" ref="E5:E1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opLeftCell="B1" workbookViewId="0">
      <selection activeCell="I22" sqref="I22"/>
    </sheetView>
  </sheetViews>
  <sheetFormatPr defaultRowHeight="15" x14ac:dyDescent="0.25"/>
  <cols>
    <col min="9" max="9" width="17.140625" customWidth="1"/>
    <col min="10" max="10" width="14.42578125" customWidth="1"/>
    <col min="11" max="11" width="10.7109375" customWidth="1"/>
    <col min="13" max="13" width="31.85546875" customWidth="1"/>
    <col min="15" max="15" width="26.7109375" customWidth="1"/>
  </cols>
  <sheetData>
    <row r="1" spans="2:15" x14ac:dyDescent="0.25">
      <c r="B1" t="s">
        <v>76</v>
      </c>
    </row>
    <row r="2" spans="2:15" x14ac:dyDescent="0.25">
      <c r="B2" t="s">
        <v>73</v>
      </c>
      <c r="C2" t="s">
        <v>23</v>
      </c>
      <c r="D2" t="s">
        <v>24</v>
      </c>
      <c r="E2" t="s">
        <v>74</v>
      </c>
      <c r="I2" t="s">
        <v>90</v>
      </c>
      <c r="M2" t="s">
        <v>91</v>
      </c>
      <c r="N2" t="s">
        <v>96</v>
      </c>
      <c r="O2" t="s">
        <v>78</v>
      </c>
    </row>
    <row r="3" spans="2:15" x14ac:dyDescent="0.25">
      <c r="B3">
        <v>2005</v>
      </c>
      <c r="C3">
        <v>14</v>
      </c>
      <c r="D3">
        <v>4</v>
      </c>
      <c r="E3">
        <v>0</v>
      </c>
      <c r="I3" t="s">
        <v>0</v>
      </c>
      <c r="J3" s="25" t="s">
        <v>78</v>
      </c>
      <c r="K3" s="25" t="s">
        <v>79</v>
      </c>
      <c r="M3" t="s">
        <v>92</v>
      </c>
      <c r="N3" s="26">
        <v>4</v>
      </c>
      <c r="O3" s="26" t="s">
        <v>97</v>
      </c>
    </row>
    <row r="4" spans="2:15" x14ac:dyDescent="0.25">
      <c r="B4">
        <v>2006</v>
      </c>
      <c r="C4">
        <v>4</v>
      </c>
      <c r="D4">
        <v>5</v>
      </c>
      <c r="E4">
        <v>3</v>
      </c>
      <c r="I4" t="s">
        <v>80</v>
      </c>
      <c r="J4" s="25">
        <v>2005</v>
      </c>
      <c r="K4" s="25" t="s">
        <v>81</v>
      </c>
      <c r="M4" t="s">
        <v>93</v>
      </c>
      <c r="N4" s="26">
        <v>5</v>
      </c>
      <c r="O4" s="26" t="s">
        <v>98</v>
      </c>
    </row>
    <row r="5" spans="2:15" x14ac:dyDescent="0.25">
      <c r="B5">
        <v>2007</v>
      </c>
      <c r="C5">
        <v>10</v>
      </c>
      <c r="D5">
        <v>7</v>
      </c>
      <c r="E5">
        <v>1</v>
      </c>
      <c r="I5" t="s">
        <v>82</v>
      </c>
      <c r="J5" s="25" t="s">
        <v>83</v>
      </c>
      <c r="K5" s="25" t="s">
        <v>84</v>
      </c>
      <c r="M5" t="s">
        <v>94</v>
      </c>
      <c r="N5" s="26">
        <v>0</v>
      </c>
      <c r="O5" s="26"/>
    </row>
    <row r="6" spans="2:15" x14ac:dyDescent="0.25">
      <c r="B6">
        <v>2008</v>
      </c>
      <c r="C6">
        <v>9</v>
      </c>
      <c r="D6">
        <v>5</v>
      </c>
      <c r="E6">
        <v>3</v>
      </c>
      <c r="I6" t="s">
        <v>85</v>
      </c>
      <c r="J6" s="25">
        <v>2011</v>
      </c>
      <c r="K6" s="25" t="s">
        <v>86</v>
      </c>
      <c r="M6" t="s">
        <v>95</v>
      </c>
      <c r="N6" s="26">
        <v>0</v>
      </c>
      <c r="O6" s="26"/>
    </row>
    <row r="7" spans="2:15" x14ac:dyDescent="0.25">
      <c r="B7">
        <v>2009</v>
      </c>
      <c r="C7">
        <v>12</v>
      </c>
      <c r="D7">
        <v>3</v>
      </c>
      <c r="E7">
        <v>2</v>
      </c>
      <c r="I7" t="s">
        <v>87</v>
      </c>
      <c r="J7" s="25" t="s">
        <v>88</v>
      </c>
      <c r="K7" s="25" t="s">
        <v>89</v>
      </c>
    </row>
    <row r="8" spans="2:15" x14ac:dyDescent="0.25">
      <c r="B8">
        <v>2010</v>
      </c>
      <c r="C8">
        <v>11</v>
      </c>
      <c r="D8">
        <v>6</v>
      </c>
      <c r="E8">
        <v>1</v>
      </c>
    </row>
    <row r="9" spans="2:15" x14ac:dyDescent="0.25">
      <c r="B9">
        <v>2011</v>
      </c>
      <c r="C9">
        <v>8</v>
      </c>
      <c r="D9">
        <v>8</v>
      </c>
      <c r="E9">
        <v>0</v>
      </c>
      <c r="M9" t="s">
        <v>99</v>
      </c>
    </row>
    <row r="10" spans="2:15" x14ac:dyDescent="0.25">
      <c r="B10">
        <v>2012</v>
      </c>
      <c r="C10">
        <v>12</v>
      </c>
      <c r="D10">
        <v>5</v>
      </c>
      <c r="E10">
        <v>0</v>
      </c>
      <c r="M10" t="s">
        <v>79</v>
      </c>
      <c r="N10" t="s">
        <v>100</v>
      </c>
      <c r="O10" t="s">
        <v>73</v>
      </c>
    </row>
    <row r="11" spans="2:15" x14ac:dyDescent="0.25">
      <c r="M11" t="s">
        <v>101</v>
      </c>
      <c r="N11" s="25">
        <v>74</v>
      </c>
      <c r="O11" s="25" t="s">
        <v>111</v>
      </c>
    </row>
    <row r="12" spans="2:15" x14ac:dyDescent="0.25">
      <c r="B12" t="s">
        <v>75</v>
      </c>
      <c r="F12" t="s">
        <v>77</v>
      </c>
      <c r="M12" t="s">
        <v>102</v>
      </c>
      <c r="N12" s="25">
        <v>46</v>
      </c>
      <c r="O12" s="25" t="s">
        <v>111</v>
      </c>
    </row>
    <row r="13" spans="2:15" x14ac:dyDescent="0.25">
      <c r="B13" t="s">
        <v>73</v>
      </c>
      <c r="C13" t="s">
        <v>23</v>
      </c>
      <c r="D13" t="s">
        <v>24</v>
      </c>
      <c r="E13" t="s">
        <v>74</v>
      </c>
      <c r="F13" t="s">
        <v>23</v>
      </c>
      <c r="G13" t="s">
        <v>24</v>
      </c>
      <c r="M13" t="s">
        <v>103</v>
      </c>
      <c r="N13" s="25">
        <v>16</v>
      </c>
      <c r="O13" s="25" t="s">
        <v>112</v>
      </c>
    </row>
    <row r="14" spans="2:15" x14ac:dyDescent="0.25">
      <c r="B14">
        <v>2005</v>
      </c>
      <c r="C14">
        <v>7</v>
      </c>
      <c r="D14">
        <v>3</v>
      </c>
      <c r="E14">
        <v>0</v>
      </c>
      <c r="F14">
        <v>1</v>
      </c>
      <c r="G14">
        <v>1</v>
      </c>
      <c r="M14" t="s">
        <v>104</v>
      </c>
      <c r="N14" s="25">
        <v>3</v>
      </c>
      <c r="O14" s="25" t="s">
        <v>113</v>
      </c>
    </row>
    <row r="15" spans="2:15" x14ac:dyDescent="0.25">
      <c r="B15">
        <v>2006</v>
      </c>
      <c r="M15" t="s">
        <v>105</v>
      </c>
      <c r="N15" s="25" t="s">
        <v>110</v>
      </c>
      <c r="O15" s="25" t="s">
        <v>112</v>
      </c>
    </row>
    <row r="16" spans="2:15" x14ac:dyDescent="0.25">
      <c r="B16">
        <v>2007</v>
      </c>
      <c r="C16">
        <v>9</v>
      </c>
      <c r="D16">
        <v>5</v>
      </c>
      <c r="E16">
        <v>1</v>
      </c>
      <c r="F16">
        <v>2</v>
      </c>
      <c r="G16">
        <v>1</v>
      </c>
      <c r="M16" t="s">
        <v>106</v>
      </c>
      <c r="N16" s="25" t="s">
        <v>108</v>
      </c>
      <c r="O16" s="25" t="s">
        <v>112</v>
      </c>
    </row>
    <row r="17" spans="2:15" x14ac:dyDescent="0.25">
      <c r="B17">
        <v>2008</v>
      </c>
      <c r="C17">
        <v>7</v>
      </c>
      <c r="D17">
        <v>0</v>
      </c>
      <c r="E17">
        <v>1</v>
      </c>
      <c r="F17">
        <v>2</v>
      </c>
      <c r="G17">
        <v>0</v>
      </c>
      <c r="M17" t="s">
        <v>107</v>
      </c>
      <c r="N17" s="25" t="s">
        <v>109</v>
      </c>
      <c r="O17" s="25" t="s">
        <v>98</v>
      </c>
    </row>
    <row r="18" spans="2:15" x14ac:dyDescent="0.25">
      <c r="B18">
        <v>2009</v>
      </c>
      <c r="C18">
        <v>8</v>
      </c>
      <c r="D18">
        <v>1</v>
      </c>
      <c r="E18">
        <v>0</v>
      </c>
      <c r="F18">
        <v>2</v>
      </c>
      <c r="G18">
        <v>0</v>
      </c>
    </row>
    <row r="19" spans="2:15" x14ac:dyDescent="0.25">
      <c r="B19">
        <v>2010</v>
      </c>
      <c r="C19">
        <v>7</v>
      </c>
      <c r="D19">
        <v>0</v>
      </c>
      <c r="E19">
        <v>1</v>
      </c>
      <c r="F19">
        <v>2</v>
      </c>
      <c r="G19">
        <v>0</v>
      </c>
    </row>
    <row r="20" spans="2:15" x14ac:dyDescent="0.25">
      <c r="B20">
        <v>2011</v>
      </c>
      <c r="C20">
        <v>5</v>
      </c>
      <c r="D20">
        <v>3</v>
      </c>
      <c r="E20">
        <v>0</v>
      </c>
      <c r="F20">
        <v>2</v>
      </c>
      <c r="G20">
        <v>0</v>
      </c>
    </row>
    <row r="21" spans="2:15" x14ac:dyDescent="0.25">
      <c r="B21">
        <v>2012</v>
      </c>
      <c r="C21">
        <v>7</v>
      </c>
      <c r="D21">
        <v>1</v>
      </c>
      <c r="E21">
        <v>0</v>
      </c>
      <c r="F21">
        <v>2</v>
      </c>
      <c r="G21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workbookViewId="0">
      <selection activeCell="F13" sqref="F13"/>
    </sheetView>
  </sheetViews>
  <sheetFormatPr defaultRowHeight="15" x14ac:dyDescent="0.25"/>
  <cols>
    <col min="2" max="2" width="23.140625" customWidth="1"/>
    <col min="3" max="3" width="10.42578125" customWidth="1"/>
    <col min="4" max="4" width="10.5703125" customWidth="1"/>
  </cols>
  <sheetData>
    <row r="1" spans="1:8" x14ac:dyDescent="0.25">
      <c r="B1" t="s">
        <v>114</v>
      </c>
    </row>
    <row r="2" spans="1:8" x14ac:dyDescent="0.25">
      <c r="B2" t="s">
        <v>0</v>
      </c>
      <c r="C2" t="s">
        <v>73</v>
      </c>
      <c r="D2" t="s">
        <v>115</v>
      </c>
    </row>
    <row r="3" spans="1:8" x14ac:dyDescent="0.25">
      <c r="B3" t="s">
        <v>116</v>
      </c>
      <c r="C3">
        <v>2005</v>
      </c>
      <c r="D3" t="s">
        <v>117</v>
      </c>
    </row>
    <row r="4" spans="1:8" x14ac:dyDescent="0.25">
      <c r="B4" t="s">
        <v>118</v>
      </c>
      <c r="C4" t="s">
        <v>119</v>
      </c>
      <c r="D4" t="s">
        <v>120</v>
      </c>
    </row>
    <row r="6" spans="1:8" x14ac:dyDescent="0.25">
      <c r="B6" t="s">
        <v>121</v>
      </c>
    </row>
    <row r="7" spans="1:8" x14ac:dyDescent="0.25">
      <c r="B7" t="s">
        <v>0</v>
      </c>
      <c r="C7" t="s">
        <v>73</v>
      </c>
      <c r="D7" t="s">
        <v>122</v>
      </c>
    </row>
    <row r="8" spans="1:8" x14ac:dyDescent="0.25">
      <c r="B8" t="s">
        <v>116</v>
      </c>
      <c r="C8">
        <v>2005</v>
      </c>
      <c r="D8" t="s">
        <v>117</v>
      </c>
    </row>
    <row r="10" spans="1:8" x14ac:dyDescent="0.25">
      <c r="A10" t="s">
        <v>147</v>
      </c>
    </row>
    <row r="11" spans="1:8" x14ac:dyDescent="0.25">
      <c r="A11" t="s">
        <v>136</v>
      </c>
      <c r="B11" t="s">
        <v>0</v>
      </c>
      <c r="C11" t="s">
        <v>125</v>
      </c>
      <c r="D11" t="s">
        <v>78</v>
      </c>
      <c r="E11" t="s">
        <v>123</v>
      </c>
      <c r="F11" t="s">
        <v>124</v>
      </c>
      <c r="G11" s="28" t="s">
        <v>1</v>
      </c>
      <c r="H11" t="s">
        <v>135</v>
      </c>
    </row>
    <row r="12" spans="1:8" x14ac:dyDescent="0.25">
      <c r="A12">
        <v>1</v>
      </c>
      <c r="B12" t="s">
        <v>116</v>
      </c>
      <c r="C12" s="27">
        <v>1</v>
      </c>
      <c r="D12" s="27">
        <v>2005</v>
      </c>
      <c r="E12" s="27">
        <v>44</v>
      </c>
      <c r="F12" s="27">
        <v>15</v>
      </c>
      <c r="G12" s="29">
        <f t="shared" ref="G12:G19" si="0">E12*2+F12</f>
        <v>103</v>
      </c>
      <c r="H12" s="30">
        <f>G12/C12</f>
        <v>103</v>
      </c>
    </row>
    <row r="13" spans="1:8" x14ac:dyDescent="0.25">
      <c r="A13">
        <v>2</v>
      </c>
      <c r="B13" t="s">
        <v>5</v>
      </c>
      <c r="C13" s="27">
        <v>3</v>
      </c>
      <c r="D13" s="27" t="s">
        <v>134</v>
      </c>
      <c r="E13" s="27">
        <v>35</v>
      </c>
      <c r="F13" s="27">
        <v>22</v>
      </c>
      <c r="G13" s="29">
        <f t="shared" si="0"/>
        <v>92</v>
      </c>
      <c r="H13" s="30">
        <f t="shared" ref="H13:H19" si="1">G13/C13</f>
        <v>30.666666666666668</v>
      </c>
    </row>
    <row r="14" spans="1:8" x14ac:dyDescent="0.25">
      <c r="A14">
        <v>3</v>
      </c>
      <c r="B14" t="s">
        <v>4</v>
      </c>
      <c r="C14" s="27">
        <v>4</v>
      </c>
      <c r="D14" s="27" t="s">
        <v>128</v>
      </c>
      <c r="E14" s="27">
        <v>33</v>
      </c>
      <c r="F14" s="27">
        <v>15</v>
      </c>
      <c r="G14" s="29">
        <f t="shared" si="0"/>
        <v>81</v>
      </c>
      <c r="H14" s="30">
        <f t="shared" si="1"/>
        <v>20.25</v>
      </c>
    </row>
    <row r="15" spans="1:8" x14ac:dyDescent="0.25">
      <c r="A15">
        <v>4</v>
      </c>
      <c r="B15" t="s">
        <v>126</v>
      </c>
      <c r="C15" s="27">
        <v>2</v>
      </c>
      <c r="D15" s="27" t="s">
        <v>127</v>
      </c>
      <c r="E15" s="27">
        <v>27</v>
      </c>
      <c r="F15" s="27">
        <v>10</v>
      </c>
      <c r="G15" s="29">
        <f t="shared" si="0"/>
        <v>64</v>
      </c>
      <c r="H15" s="30">
        <f t="shared" si="1"/>
        <v>32</v>
      </c>
    </row>
    <row r="16" spans="1:8" x14ac:dyDescent="0.25">
      <c r="A16">
        <v>5</v>
      </c>
      <c r="B16" t="s">
        <v>129</v>
      </c>
      <c r="C16" s="27">
        <v>3</v>
      </c>
      <c r="D16" s="27" t="s">
        <v>130</v>
      </c>
      <c r="E16" s="27">
        <v>20</v>
      </c>
      <c r="F16" s="27">
        <v>5</v>
      </c>
      <c r="G16" s="29">
        <f t="shared" si="0"/>
        <v>45</v>
      </c>
      <c r="H16" s="30">
        <f t="shared" si="1"/>
        <v>15</v>
      </c>
    </row>
    <row r="17" spans="1:8" x14ac:dyDescent="0.25">
      <c r="A17">
        <v>6</v>
      </c>
      <c r="B17" t="s">
        <v>131</v>
      </c>
      <c r="C17" s="27">
        <v>4</v>
      </c>
      <c r="D17" s="27" t="s">
        <v>132</v>
      </c>
      <c r="E17" s="27">
        <v>14</v>
      </c>
      <c r="F17" s="27">
        <v>6</v>
      </c>
      <c r="G17" s="29">
        <f t="shared" si="0"/>
        <v>34</v>
      </c>
      <c r="H17" s="30">
        <f t="shared" si="1"/>
        <v>8.5</v>
      </c>
    </row>
    <row r="18" spans="1:8" x14ac:dyDescent="0.25">
      <c r="B18" t="s">
        <v>7</v>
      </c>
      <c r="C18" s="27">
        <v>4</v>
      </c>
      <c r="D18" s="27" t="s">
        <v>128</v>
      </c>
      <c r="E18" s="27">
        <v>13</v>
      </c>
      <c r="F18" s="27">
        <v>8</v>
      </c>
      <c r="G18" s="29">
        <f t="shared" si="0"/>
        <v>34</v>
      </c>
      <c r="H18" s="30">
        <f t="shared" si="1"/>
        <v>8.5</v>
      </c>
    </row>
    <row r="19" spans="1:8" x14ac:dyDescent="0.25">
      <c r="A19">
        <v>8</v>
      </c>
      <c r="B19" t="s">
        <v>133</v>
      </c>
      <c r="C19" s="27">
        <v>1</v>
      </c>
      <c r="D19" s="27">
        <v>2007</v>
      </c>
      <c r="E19" s="27">
        <v>14</v>
      </c>
      <c r="F19" s="27">
        <v>3</v>
      </c>
      <c r="G19" s="29">
        <f t="shared" si="0"/>
        <v>31</v>
      </c>
      <c r="H19" s="30">
        <f t="shared" si="1"/>
        <v>31</v>
      </c>
    </row>
    <row r="21" spans="1:8" x14ac:dyDescent="0.25">
      <c r="A21" t="s">
        <v>146</v>
      </c>
    </row>
    <row r="22" spans="1:8" x14ac:dyDescent="0.25">
      <c r="A22" t="s">
        <v>136</v>
      </c>
      <c r="B22" t="s">
        <v>0</v>
      </c>
      <c r="C22" t="s">
        <v>73</v>
      </c>
      <c r="D22" t="s">
        <v>123</v>
      </c>
      <c r="E22" t="s">
        <v>124</v>
      </c>
      <c r="F22" t="s">
        <v>1</v>
      </c>
    </row>
    <row r="23" spans="1:8" x14ac:dyDescent="0.25">
      <c r="A23">
        <v>1</v>
      </c>
      <c r="B23" t="s">
        <v>116</v>
      </c>
      <c r="C23">
        <v>2005</v>
      </c>
      <c r="D23">
        <v>44</v>
      </c>
      <c r="E23">
        <v>15</v>
      </c>
      <c r="F23">
        <f t="shared" ref="F23:F33" si="2">D23*2+E23</f>
        <v>103</v>
      </c>
    </row>
    <row r="24" spans="1:8" x14ac:dyDescent="0.25">
      <c r="A24">
        <v>2</v>
      </c>
      <c r="B24" t="s">
        <v>5</v>
      </c>
      <c r="C24">
        <v>2012</v>
      </c>
      <c r="D24">
        <v>11</v>
      </c>
      <c r="E24">
        <v>14</v>
      </c>
      <c r="F24">
        <f t="shared" si="2"/>
        <v>36</v>
      </c>
    </row>
    <row r="25" spans="1:8" x14ac:dyDescent="0.25">
      <c r="A25">
        <v>3</v>
      </c>
      <c r="B25" t="s">
        <v>126</v>
      </c>
      <c r="C25">
        <v>2005</v>
      </c>
      <c r="D25">
        <v>13</v>
      </c>
      <c r="E25">
        <v>9</v>
      </c>
      <c r="F25">
        <f t="shared" si="2"/>
        <v>35</v>
      </c>
    </row>
    <row r="26" spans="1:8" x14ac:dyDescent="0.25">
      <c r="A26">
        <v>4</v>
      </c>
      <c r="B26" t="s">
        <v>133</v>
      </c>
      <c r="C26">
        <v>2007</v>
      </c>
      <c r="D26">
        <v>14</v>
      </c>
      <c r="E26">
        <v>3</v>
      </c>
      <c r="F26">
        <f t="shared" si="2"/>
        <v>31</v>
      </c>
    </row>
    <row r="27" spans="1:8" x14ac:dyDescent="0.25">
      <c r="A27">
        <v>5</v>
      </c>
      <c r="B27" t="s">
        <v>126</v>
      </c>
      <c r="C27">
        <v>2006</v>
      </c>
      <c r="D27">
        <v>14</v>
      </c>
      <c r="E27">
        <v>1</v>
      </c>
      <c r="F27">
        <f t="shared" si="2"/>
        <v>29</v>
      </c>
    </row>
    <row r="28" spans="1:8" x14ac:dyDescent="0.25">
      <c r="B28" t="s">
        <v>5</v>
      </c>
      <c r="C28">
        <v>2010</v>
      </c>
      <c r="D28">
        <v>13</v>
      </c>
      <c r="E28">
        <v>3</v>
      </c>
      <c r="F28">
        <f t="shared" si="2"/>
        <v>29</v>
      </c>
    </row>
    <row r="29" spans="1:8" x14ac:dyDescent="0.25">
      <c r="B29" t="s">
        <v>4</v>
      </c>
      <c r="C29">
        <v>2012</v>
      </c>
      <c r="D29">
        <v>12</v>
      </c>
      <c r="E29">
        <v>5</v>
      </c>
      <c r="F29">
        <f t="shared" si="2"/>
        <v>29</v>
      </c>
    </row>
    <row r="30" spans="1:8" x14ac:dyDescent="0.25">
      <c r="A30">
        <v>6</v>
      </c>
      <c r="B30" t="s">
        <v>129</v>
      </c>
      <c r="C30">
        <v>2008</v>
      </c>
      <c r="D30">
        <v>13</v>
      </c>
      <c r="E30">
        <v>1</v>
      </c>
      <c r="F30">
        <f t="shared" si="2"/>
        <v>27</v>
      </c>
    </row>
    <row r="31" spans="1:8" x14ac:dyDescent="0.25">
      <c r="B31" t="s">
        <v>5</v>
      </c>
      <c r="C31">
        <v>2011</v>
      </c>
      <c r="D31">
        <v>11</v>
      </c>
      <c r="E31">
        <v>5</v>
      </c>
      <c r="F31">
        <f t="shared" si="2"/>
        <v>27</v>
      </c>
    </row>
    <row r="32" spans="1:8" x14ac:dyDescent="0.25">
      <c r="B32" t="s">
        <v>4</v>
      </c>
      <c r="C32">
        <v>2010</v>
      </c>
      <c r="D32">
        <v>11</v>
      </c>
      <c r="E32">
        <v>5</v>
      </c>
      <c r="F32">
        <f t="shared" si="2"/>
        <v>27</v>
      </c>
    </row>
    <row r="33" spans="1:6" x14ac:dyDescent="0.25">
      <c r="A33">
        <v>7</v>
      </c>
      <c r="B33" t="s">
        <v>4</v>
      </c>
      <c r="C33">
        <v>2009</v>
      </c>
      <c r="D33">
        <v>8</v>
      </c>
      <c r="E33">
        <v>4</v>
      </c>
      <c r="F33">
        <f t="shared" si="2"/>
        <v>20</v>
      </c>
    </row>
    <row r="35" spans="1:6" x14ac:dyDescent="0.25">
      <c r="A35" t="s">
        <v>145</v>
      </c>
    </row>
    <row r="36" spans="1:6" x14ac:dyDescent="0.25">
      <c r="A36" t="s">
        <v>136</v>
      </c>
      <c r="B36" t="s">
        <v>0</v>
      </c>
      <c r="C36" t="s">
        <v>73</v>
      </c>
      <c r="D36" t="s">
        <v>31</v>
      </c>
      <c r="E36" t="s">
        <v>1</v>
      </c>
    </row>
    <row r="37" spans="1:6" x14ac:dyDescent="0.25">
      <c r="A37">
        <v>1</v>
      </c>
      <c r="B37" t="s">
        <v>116</v>
      </c>
      <c r="C37">
        <v>2005</v>
      </c>
      <c r="D37" t="s">
        <v>137</v>
      </c>
      <c r="E37">
        <v>10</v>
      </c>
    </row>
    <row r="38" spans="1:6" x14ac:dyDescent="0.25">
      <c r="B38" t="s">
        <v>4</v>
      </c>
      <c r="C38">
        <v>2012</v>
      </c>
      <c r="D38" t="s">
        <v>43</v>
      </c>
      <c r="E38">
        <v>10</v>
      </c>
    </row>
    <row r="39" spans="1:6" x14ac:dyDescent="0.25">
      <c r="A39">
        <v>2</v>
      </c>
      <c r="B39" t="s">
        <v>116</v>
      </c>
      <c r="C39">
        <v>2005</v>
      </c>
      <c r="D39" t="s">
        <v>141</v>
      </c>
      <c r="E39">
        <v>9</v>
      </c>
    </row>
    <row r="40" spans="1:6" x14ac:dyDescent="0.25">
      <c r="A40">
        <v>3</v>
      </c>
      <c r="B40" t="s">
        <v>116</v>
      </c>
      <c r="C40">
        <v>2005</v>
      </c>
      <c r="D40" t="s">
        <v>138</v>
      </c>
      <c r="E40">
        <v>8</v>
      </c>
    </row>
    <row r="41" spans="1:6" x14ac:dyDescent="0.25">
      <c r="B41" t="s">
        <v>126</v>
      </c>
      <c r="C41">
        <v>2005</v>
      </c>
      <c r="D41" t="s">
        <v>139</v>
      </c>
      <c r="E41">
        <v>8</v>
      </c>
    </row>
    <row r="42" spans="1:6" x14ac:dyDescent="0.25">
      <c r="A42">
        <v>4</v>
      </c>
      <c r="B42" t="s">
        <v>116</v>
      </c>
      <c r="C42">
        <v>2005</v>
      </c>
      <c r="D42" t="s">
        <v>140</v>
      </c>
      <c r="E42">
        <v>7</v>
      </c>
    </row>
    <row r="44" spans="1:6" x14ac:dyDescent="0.25">
      <c r="A44" t="s">
        <v>144</v>
      </c>
    </row>
    <row r="45" spans="1:6" x14ac:dyDescent="0.25">
      <c r="A45" t="s">
        <v>136</v>
      </c>
      <c r="B45" t="s">
        <v>0</v>
      </c>
      <c r="C45" t="s">
        <v>125</v>
      </c>
      <c r="D45" t="s">
        <v>78</v>
      </c>
      <c r="E45" t="s">
        <v>123</v>
      </c>
    </row>
    <row r="46" spans="1:6" x14ac:dyDescent="0.25">
      <c r="A46">
        <v>1</v>
      </c>
      <c r="B46" t="s">
        <v>116</v>
      </c>
      <c r="C46" s="27">
        <v>1</v>
      </c>
      <c r="D46" s="27">
        <v>2005</v>
      </c>
      <c r="E46" s="27">
        <v>44</v>
      </c>
    </row>
    <row r="47" spans="1:6" x14ac:dyDescent="0.25">
      <c r="A47">
        <v>2</v>
      </c>
      <c r="B47" t="s">
        <v>5</v>
      </c>
      <c r="C47" s="27">
        <v>3</v>
      </c>
      <c r="D47" s="27" t="s">
        <v>134</v>
      </c>
      <c r="E47" s="27">
        <v>35</v>
      </c>
    </row>
    <row r="48" spans="1:6" x14ac:dyDescent="0.25">
      <c r="A48">
        <v>3</v>
      </c>
      <c r="B48" t="s">
        <v>4</v>
      </c>
      <c r="C48" s="27">
        <v>4</v>
      </c>
      <c r="D48" s="27" t="s">
        <v>128</v>
      </c>
      <c r="E48" s="27">
        <v>33</v>
      </c>
    </row>
    <row r="49" spans="1:5" x14ac:dyDescent="0.25">
      <c r="A49">
        <v>4</v>
      </c>
      <c r="B49" t="s">
        <v>126</v>
      </c>
      <c r="C49" s="27">
        <v>2</v>
      </c>
      <c r="D49" s="27" t="s">
        <v>127</v>
      </c>
      <c r="E49" s="27">
        <v>27</v>
      </c>
    </row>
    <row r="50" spans="1:5" x14ac:dyDescent="0.25">
      <c r="A50">
        <v>5</v>
      </c>
      <c r="B50" t="s">
        <v>129</v>
      </c>
      <c r="C50" s="27">
        <v>3</v>
      </c>
      <c r="D50" s="27" t="s">
        <v>130</v>
      </c>
      <c r="E50" s="27">
        <v>20</v>
      </c>
    </row>
    <row r="51" spans="1:5" x14ac:dyDescent="0.25">
      <c r="A51">
        <v>6</v>
      </c>
      <c r="B51" t="s">
        <v>131</v>
      </c>
      <c r="C51" s="27">
        <v>4</v>
      </c>
      <c r="D51" s="27" t="s">
        <v>132</v>
      </c>
      <c r="E51" s="27">
        <v>14</v>
      </c>
    </row>
    <row r="52" spans="1:5" x14ac:dyDescent="0.25">
      <c r="B52" t="s">
        <v>133</v>
      </c>
      <c r="C52" s="27">
        <v>1</v>
      </c>
      <c r="D52" s="27">
        <v>2007</v>
      </c>
      <c r="E52" s="27">
        <v>14</v>
      </c>
    </row>
    <row r="53" spans="1:5" x14ac:dyDescent="0.25">
      <c r="A53">
        <v>8</v>
      </c>
      <c r="B53" t="s">
        <v>7</v>
      </c>
      <c r="C53" s="27">
        <v>4</v>
      </c>
      <c r="D53" s="27" t="s">
        <v>128</v>
      </c>
      <c r="E53" s="27">
        <v>13</v>
      </c>
    </row>
    <row r="54" spans="1:5" x14ac:dyDescent="0.25">
      <c r="A54">
        <v>9</v>
      </c>
      <c r="B54" t="s">
        <v>6</v>
      </c>
      <c r="C54" s="27">
        <v>2</v>
      </c>
      <c r="D54" s="27" t="s">
        <v>142</v>
      </c>
      <c r="E54" s="27">
        <v>9</v>
      </c>
    </row>
    <row r="56" spans="1:5" x14ac:dyDescent="0.25">
      <c r="A56" t="s">
        <v>143</v>
      </c>
    </row>
    <row r="57" spans="1:5" x14ac:dyDescent="0.25">
      <c r="A57" t="s">
        <v>136</v>
      </c>
      <c r="B57" t="s">
        <v>0</v>
      </c>
      <c r="C57" t="s">
        <v>73</v>
      </c>
      <c r="D57" t="s">
        <v>123</v>
      </c>
    </row>
    <row r="58" spans="1:5" x14ac:dyDescent="0.25">
      <c r="A58">
        <v>1</v>
      </c>
      <c r="B58" t="s">
        <v>116</v>
      </c>
      <c r="C58">
        <v>2005</v>
      </c>
      <c r="D58">
        <v>44</v>
      </c>
    </row>
    <row r="59" spans="1:5" x14ac:dyDescent="0.25">
      <c r="A59">
        <v>2</v>
      </c>
      <c r="B59" t="s">
        <v>126</v>
      </c>
      <c r="C59">
        <v>2006</v>
      </c>
      <c r="D59">
        <v>14</v>
      </c>
    </row>
    <row r="60" spans="1:5" x14ac:dyDescent="0.25">
      <c r="B60" t="s">
        <v>133</v>
      </c>
      <c r="C60">
        <v>2007</v>
      </c>
      <c r="D60">
        <v>14</v>
      </c>
    </row>
    <row r="61" spans="1:5" x14ac:dyDescent="0.25">
      <c r="A61">
        <v>4</v>
      </c>
      <c r="B61" t="s">
        <v>126</v>
      </c>
      <c r="C61">
        <v>2005</v>
      </c>
      <c r="D61">
        <v>13</v>
      </c>
    </row>
    <row r="62" spans="1:5" x14ac:dyDescent="0.25">
      <c r="B62" t="s">
        <v>129</v>
      </c>
      <c r="C62">
        <v>2008</v>
      </c>
      <c r="D62">
        <v>13</v>
      </c>
    </row>
    <row r="63" spans="1:5" x14ac:dyDescent="0.25">
      <c r="B63" t="s">
        <v>5</v>
      </c>
      <c r="C63">
        <v>2010</v>
      </c>
      <c r="D63">
        <v>13</v>
      </c>
    </row>
    <row r="64" spans="1:5" x14ac:dyDescent="0.25">
      <c r="A64">
        <v>7</v>
      </c>
      <c r="B64" t="s">
        <v>4</v>
      </c>
      <c r="C64">
        <v>2012</v>
      </c>
      <c r="D64">
        <v>12</v>
      </c>
    </row>
    <row r="65" spans="1:5" x14ac:dyDescent="0.25">
      <c r="A65">
        <v>8</v>
      </c>
      <c r="B65" t="s">
        <v>4</v>
      </c>
      <c r="C65">
        <v>2010</v>
      </c>
      <c r="D65">
        <v>11</v>
      </c>
    </row>
    <row r="66" spans="1:5" x14ac:dyDescent="0.25">
      <c r="B66" t="s">
        <v>5</v>
      </c>
      <c r="C66" t="s">
        <v>148</v>
      </c>
      <c r="D66">
        <v>11</v>
      </c>
    </row>
    <row r="67" spans="1:5" x14ac:dyDescent="0.25">
      <c r="A67">
        <v>10</v>
      </c>
      <c r="B67" t="s">
        <v>4</v>
      </c>
      <c r="C67">
        <v>2009</v>
      </c>
      <c r="D67">
        <v>8</v>
      </c>
    </row>
    <row r="68" spans="1:5" x14ac:dyDescent="0.25">
      <c r="B68" t="s">
        <v>6</v>
      </c>
      <c r="C68">
        <v>2012</v>
      </c>
      <c r="D68">
        <v>8</v>
      </c>
    </row>
    <row r="70" spans="1:5" x14ac:dyDescent="0.25">
      <c r="A70" t="s">
        <v>149</v>
      </c>
    </row>
    <row r="71" spans="1:5" x14ac:dyDescent="0.25">
      <c r="A71" t="s">
        <v>136</v>
      </c>
      <c r="B71" t="s">
        <v>0</v>
      </c>
      <c r="C71" t="s">
        <v>73</v>
      </c>
      <c r="D71" t="s">
        <v>31</v>
      </c>
      <c r="E71" t="s">
        <v>123</v>
      </c>
    </row>
    <row r="72" spans="1:5" x14ac:dyDescent="0.25">
      <c r="A72">
        <v>1</v>
      </c>
      <c r="B72" t="s">
        <v>116</v>
      </c>
      <c r="C72" s="1">
        <v>2005</v>
      </c>
      <c r="D72" s="26" t="s">
        <v>137</v>
      </c>
      <c r="E72" s="1">
        <v>5</v>
      </c>
    </row>
    <row r="73" spans="1:5" x14ac:dyDescent="0.25">
      <c r="B73" t="s">
        <v>4</v>
      </c>
      <c r="C73" s="1">
        <v>2012</v>
      </c>
      <c r="D73" s="26" t="s">
        <v>43</v>
      </c>
      <c r="E73" s="1">
        <v>5</v>
      </c>
    </row>
    <row r="74" spans="1:5" x14ac:dyDescent="0.25">
      <c r="A74">
        <v>2</v>
      </c>
      <c r="B74" t="s">
        <v>116</v>
      </c>
      <c r="C74" s="1">
        <v>2005</v>
      </c>
      <c r="D74" s="26" t="s">
        <v>150</v>
      </c>
      <c r="E74" s="1">
        <v>4</v>
      </c>
    </row>
    <row r="76" spans="1:5" x14ac:dyDescent="0.25">
      <c r="A76" t="s">
        <v>151</v>
      </c>
    </row>
    <row r="77" spans="1:5" x14ac:dyDescent="0.25">
      <c r="A77" t="s">
        <v>136</v>
      </c>
      <c r="B77" t="s">
        <v>0</v>
      </c>
      <c r="C77" t="s">
        <v>125</v>
      </c>
      <c r="D77" t="s">
        <v>78</v>
      </c>
      <c r="E77" t="s">
        <v>152</v>
      </c>
    </row>
    <row r="78" spans="1:5" x14ac:dyDescent="0.25">
      <c r="A78">
        <v>1</v>
      </c>
      <c r="B78" t="s">
        <v>116</v>
      </c>
      <c r="C78" s="1">
        <v>1</v>
      </c>
      <c r="D78" s="1">
        <v>2005</v>
      </c>
      <c r="E78" s="1">
        <v>7</v>
      </c>
    </row>
    <row r="79" spans="1:5" x14ac:dyDescent="0.25">
      <c r="A79">
        <v>2</v>
      </c>
      <c r="B79" t="s">
        <v>126</v>
      </c>
      <c r="C79" s="1">
        <v>2</v>
      </c>
      <c r="D79" s="1" t="s">
        <v>127</v>
      </c>
      <c r="E79" s="1">
        <v>5</v>
      </c>
    </row>
    <row r="80" spans="1:5" x14ac:dyDescent="0.25">
      <c r="A80">
        <v>3</v>
      </c>
      <c r="B80" t="s">
        <v>4</v>
      </c>
      <c r="C80" s="1">
        <v>4</v>
      </c>
      <c r="D80" s="1" t="s">
        <v>128</v>
      </c>
      <c r="E80" s="1">
        <v>2</v>
      </c>
    </row>
    <row r="82" spans="1:5" x14ac:dyDescent="0.25">
      <c r="A82" t="s">
        <v>153</v>
      </c>
    </row>
    <row r="83" spans="1:5" x14ac:dyDescent="0.25">
      <c r="A83" t="s">
        <v>136</v>
      </c>
      <c r="B83" t="s">
        <v>0</v>
      </c>
      <c r="C83" t="s">
        <v>73</v>
      </c>
      <c r="D83" t="s">
        <v>152</v>
      </c>
    </row>
    <row r="84" spans="1:5" x14ac:dyDescent="0.25">
      <c r="A84">
        <v>1</v>
      </c>
      <c r="B84" t="s">
        <v>116</v>
      </c>
      <c r="C84" s="1">
        <v>2005</v>
      </c>
      <c r="D84" s="1">
        <v>7</v>
      </c>
    </row>
    <row r="85" spans="1:5" x14ac:dyDescent="0.25">
      <c r="A85">
        <v>2</v>
      </c>
      <c r="B85" t="s">
        <v>126</v>
      </c>
      <c r="C85" s="1">
        <v>2006</v>
      </c>
      <c r="D85" s="1">
        <v>3</v>
      </c>
    </row>
    <row r="87" spans="1:5" x14ac:dyDescent="0.25">
      <c r="A87" t="s">
        <v>154</v>
      </c>
    </row>
    <row r="88" spans="1:5" x14ac:dyDescent="0.25">
      <c r="A88" s="1" t="s">
        <v>136</v>
      </c>
      <c r="B88" s="26" t="s">
        <v>0</v>
      </c>
      <c r="C88" s="26" t="s">
        <v>125</v>
      </c>
      <c r="D88" s="26" t="s">
        <v>78</v>
      </c>
      <c r="E88" s="26" t="s">
        <v>124</v>
      </c>
    </row>
    <row r="89" spans="1:5" x14ac:dyDescent="0.25">
      <c r="A89" s="1">
        <v>1</v>
      </c>
      <c r="B89" s="26" t="s">
        <v>5</v>
      </c>
      <c r="C89" s="1">
        <v>3</v>
      </c>
      <c r="D89" s="1" t="s">
        <v>134</v>
      </c>
      <c r="E89" s="1">
        <v>22</v>
      </c>
    </row>
    <row r="90" spans="1:5" x14ac:dyDescent="0.25">
      <c r="A90" s="1">
        <v>2</v>
      </c>
      <c r="B90" s="26" t="s">
        <v>116</v>
      </c>
      <c r="C90" s="1">
        <v>1</v>
      </c>
      <c r="D90" s="1">
        <v>2005</v>
      </c>
      <c r="E90" s="1">
        <v>15</v>
      </c>
    </row>
    <row r="91" spans="1:5" x14ac:dyDescent="0.25">
      <c r="A91" s="1"/>
      <c r="B91" s="26" t="s">
        <v>4</v>
      </c>
      <c r="C91" s="1">
        <v>4</v>
      </c>
      <c r="D91" s="1" t="s">
        <v>128</v>
      </c>
      <c r="E91" s="1">
        <v>15</v>
      </c>
    </row>
    <row r="92" spans="1:5" x14ac:dyDescent="0.25">
      <c r="A92" s="1">
        <v>4</v>
      </c>
      <c r="B92" s="26" t="s">
        <v>155</v>
      </c>
      <c r="C92" s="1">
        <v>2</v>
      </c>
      <c r="D92" s="1" t="s">
        <v>127</v>
      </c>
      <c r="E92" s="1">
        <v>14</v>
      </c>
    </row>
    <row r="93" spans="1:5" x14ac:dyDescent="0.25">
      <c r="A93" s="1">
        <v>5</v>
      </c>
      <c r="B93" s="26" t="s">
        <v>156</v>
      </c>
      <c r="C93" s="1">
        <v>3</v>
      </c>
      <c r="D93" s="1" t="s">
        <v>157</v>
      </c>
      <c r="E93" s="1">
        <v>12</v>
      </c>
    </row>
    <row r="94" spans="1:5" x14ac:dyDescent="0.25">
      <c r="A94" s="1">
        <v>6</v>
      </c>
      <c r="B94" s="26" t="s">
        <v>126</v>
      </c>
      <c r="C94" s="1">
        <v>2</v>
      </c>
      <c r="D94" s="1" t="s">
        <v>127</v>
      </c>
      <c r="E94" s="1">
        <v>10</v>
      </c>
    </row>
    <row r="95" spans="1:5" x14ac:dyDescent="0.25">
      <c r="A95" s="1">
        <v>7</v>
      </c>
      <c r="B95" s="26" t="s">
        <v>7</v>
      </c>
      <c r="C95" s="1">
        <v>4</v>
      </c>
      <c r="D95" s="1" t="s">
        <v>128</v>
      </c>
      <c r="E95" s="1">
        <v>8</v>
      </c>
    </row>
    <row r="97" spans="1:5" x14ac:dyDescent="0.25">
      <c r="A97" t="s">
        <v>158</v>
      </c>
    </row>
    <row r="98" spans="1:5" x14ac:dyDescent="0.25">
      <c r="A98" t="s">
        <v>136</v>
      </c>
      <c r="B98" s="26" t="s">
        <v>0</v>
      </c>
      <c r="C98" t="s">
        <v>73</v>
      </c>
      <c r="D98" s="1" t="s">
        <v>124</v>
      </c>
    </row>
    <row r="99" spans="1:5" x14ac:dyDescent="0.25">
      <c r="A99">
        <v>1</v>
      </c>
      <c r="B99" s="26" t="s">
        <v>116</v>
      </c>
      <c r="C99" s="1">
        <v>2005</v>
      </c>
      <c r="D99" s="1">
        <v>15</v>
      </c>
    </row>
    <row r="100" spans="1:5" x14ac:dyDescent="0.25">
      <c r="A100">
        <v>2</v>
      </c>
      <c r="B100" s="26" t="s">
        <v>155</v>
      </c>
      <c r="C100" s="1">
        <v>2005</v>
      </c>
      <c r="D100" s="1">
        <v>14</v>
      </c>
    </row>
    <row r="101" spans="1:5" x14ac:dyDescent="0.25">
      <c r="B101" s="26" t="s">
        <v>5</v>
      </c>
      <c r="C101" s="1">
        <v>2012</v>
      </c>
      <c r="D101" s="1">
        <v>14</v>
      </c>
    </row>
    <row r="102" spans="1:5" x14ac:dyDescent="0.25">
      <c r="A102">
        <v>4</v>
      </c>
      <c r="B102" s="26" t="s">
        <v>126</v>
      </c>
      <c r="C102" s="1">
        <v>2005</v>
      </c>
      <c r="D102" s="1">
        <v>9</v>
      </c>
    </row>
    <row r="103" spans="1:5" x14ac:dyDescent="0.25">
      <c r="A103">
        <v>5</v>
      </c>
      <c r="B103" s="26" t="s">
        <v>7</v>
      </c>
      <c r="C103" s="1">
        <v>2012</v>
      </c>
      <c r="D103" s="1">
        <v>6</v>
      </c>
    </row>
    <row r="104" spans="1:5" x14ac:dyDescent="0.25">
      <c r="A104">
        <v>6</v>
      </c>
      <c r="B104" s="26" t="s">
        <v>156</v>
      </c>
      <c r="C104" s="1">
        <v>2009</v>
      </c>
      <c r="D104" s="1">
        <v>5</v>
      </c>
    </row>
    <row r="105" spans="1:5" x14ac:dyDescent="0.25">
      <c r="B105" s="26" t="s">
        <v>5</v>
      </c>
      <c r="C105" s="1">
        <v>2011</v>
      </c>
      <c r="D105" s="1">
        <v>5</v>
      </c>
    </row>
    <row r="106" spans="1:5" x14ac:dyDescent="0.25">
      <c r="B106" s="26" t="s">
        <v>4</v>
      </c>
      <c r="C106" s="1" t="s">
        <v>159</v>
      </c>
      <c r="D106" s="1">
        <v>5</v>
      </c>
    </row>
    <row r="108" spans="1:5" x14ac:dyDescent="0.25">
      <c r="A108" t="s">
        <v>160</v>
      </c>
    </row>
    <row r="109" spans="1:5" x14ac:dyDescent="0.25">
      <c r="A109" t="s">
        <v>136</v>
      </c>
      <c r="B109" s="26" t="s">
        <v>0</v>
      </c>
      <c r="C109" t="s">
        <v>73</v>
      </c>
      <c r="D109" t="s">
        <v>31</v>
      </c>
      <c r="E109" t="s">
        <v>124</v>
      </c>
    </row>
    <row r="110" spans="1:5" x14ac:dyDescent="0.25">
      <c r="A110">
        <v>1</v>
      </c>
      <c r="B110" s="26" t="s">
        <v>5</v>
      </c>
      <c r="C110" s="1">
        <v>2012</v>
      </c>
      <c r="D110" t="s">
        <v>43</v>
      </c>
      <c r="E110" s="1">
        <v>6</v>
      </c>
    </row>
    <row r="111" spans="1:5" x14ac:dyDescent="0.25">
      <c r="A111">
        <v>2</v>
      </c>
      <c r="B111" s="26" t="s">
        <v>155</v>
      </c>
      <c r="C111" s="1">
        <v>2005</v>
      </c>
      <c r="D111" t="s">
        <v>161</v>
      </c>
      <c r="E111" s="1">
        <v>3</v>
      </c>
    </row>
    <row r="113" spans="1:5" x14ac:dyDescent="0.25">
      <c r="A113" t="s">
        <v>162</v>
      </c>
    </row>
    <row r="114" spans="1:5" x14ac:dyDescent="0.25">
      <c r="A114" t="s">
        <v>136</v>
      </c>
      <c r="B114" s="26" t="s">
        <v>0</v>
      </c>
      <c r="C114" t="s">
        <v>125</v>
      </c>
      <c r="D114" t="s">
        <v>78</v>
      </c>
      <c r="E114" t="s">
        <v>16</v>
      </c>
    </row>
    <row r="115" spans="1:5" x14ac:dyDescent="0.25">
      <c r="A115">
        <v>1</v>
      </c>
      <c r="B115" s="26" t="s">
        <v>118</v>
      </c>
      <c r="C115">
        <v>4</v>
      </c>
      <c r="D115" t="s">
        <v>163</v>
      </c>
      <c r="E115">
        <v>576</v>
      </c>
    </row>
    <row r="116" spans="1:5" x14ac:dyDescent="0.25">
      <c r="A116">
        <v>2</v>
      </c>
      <c r="B116" s="26" t="s">
        <v>14</v>
      </c>
      <c r="C116">
        <v>2</v>
      </c>
      <c r="D116" t="s">
        <v>142</v>
      </c>
      <c r="E116">
        <v>136</v>
      </c>
    </row>
    <row r="117" spans="1:5" x14ac:dyDescent="0.25">
      <c r="A117">
        <v>3</v>
      </c>
      <c r="B117" s="26" t="s">
        <v>164</v>
      </c>
      <c r="C117">
        <v>3</v>
      </c>
      <c r="D117" t="s">
        <v>130</v>
      </c>
      <c r="E117">
        <v>129</v>
      </c>
    </row>
    <row r="118" spans="1:5" x14ac:dyDescent="0.25">
      <c r="A118">
        <v>4</v>
      </c>
      <c r="B118" s="26" t="s">
        <v>4</v>
      </c>
      <c r="C118">
        <v>1</v>
      </c>
      <c r="D118">
        <v>2011</v>
      </c>
      <c r="E118">
        <v>84</v>
      </c>
    </row>
    <row r="120" spans="1:5" x14ac:dyDescent="0.25">
      <c r="A120" t="s">
        <v>165</v>
      </c>
    </row>
    <row r="121" spans="1:5" x14ac:dyDescent="0.25">
      <c r="A121" t="s">
        <v>136</v>
      </c>
      <c r="B121" s="26" t="s">
        <v>0</v>
      </c>
      <c r="C121" t="s">
        <v>73</v>
      </c>
      <c r="D121" t="s">
        <v>16</v>
      </c>
    </row>
    <row r="122" spans="1:5" x14ac:dyDescent="0.25">
      <c r="A122">
        <v>1</v>
      </c>
      <c r="B122" s="26" t="s">
        <v>118</v>
      </c>
      <c r="C122">
        <v>2010</v>
      </c>
      <c r="D122">
        <v>170</v>
      </c>
    </row>
    <row r="123" spans="1:5" x14ac:dyDescent="0.25">
      <c r="A123">
        <v>2</v>
      </c>
      <c r="B123" s="26" t="s">
        <v>118</v>
      </c>
      <c r="C123">
        <v>2009</v>
      </c>
      <c r="D123">
        <v>152</v>
      </c>
    </row>
    <row r="124" spans="1:5" x14ac:dyDescent="0.25">
      <c r="A124">
        <v>3</v>
      </c>
      <c r="B124" s="26" t="s">
        <v>14</v>
      </c>
      <c r="C124">
        <v>2012</v>
      </c>
      <c r="D124">
        <v>105</v>
      </c>
    </row>
    <row r="125" spans="1:5" x14ac:dyDescent="0.25">
      <c r="A125">
        <v>4</v>
      </c>
      <c r="B125" s="26" t="s">
        <v>4</v>
      </c>
      <c r="C125">
        <v>2011</v>
      </c>
      <c r="D125">
        <v>84</v>
      </c>
    </row>
    <row r="127" spans="1:5" x14ac:dyDescent="0.25">
      <c r="A127" t="s">
        <v>166</v>
      </c>
    </row>
    <row r="128" spans="1:5" x14ac:dyDescent="0.25">
      <c r="A128" t="s">
        <v>136</v>
      </c>
      <c r="B128" s="26" t="s">
        <v>167</v>
      </c>
      <c r="C128" t="s">
        <v>73</v>
      </c>
      <c r="D128" t="s">
        <v>31</v>
      </c>
      <c r="E128" t="s">
        <v>16</v>
      </c>
    </row>
    <row r="129" spans="1:5" x14ac:dyDescent="0.25">
      <c r="A129" s="31"/>
      <c r="B129" s="32"/>
      <c r="C129" s="31"/>
      <c r="D129" s="31"/>
      <c r="E129" s="31"/>
    </row>
    <row r="131" spans="1:5" x14ac:dyDescent="0.25">
      <c r="A131" t="s">
        <v>168</v>
      </c>
    </row>
    <row r="132" spans="1:5" x14ac:dyDescent="0.25">
      <c r="A132" t="s">
        <v>136</v>
      </c>
      <c r="B132" t="s">
        <v>0</v>
      </c>
      <c r="C132" t="s">
        <v>125</v>
      </c>
      <c r="D132" t="s">
        <v>78</v>
      </c>
      <c r="E132" t="s">
        <v>18</v>
      </c>
    </row>
    <row r="133" spans="1:5" x14ac:dyDescent="0.25">
      <c r="A133">
        <v>1</v>
      </c>
      <c r="B133" t="s">
        <v>118</v>
      </c>
      <c r="C133">
        <v>4</v>
      </c>
      <c r="D133" t="s">
        <v>169</v>
      </c>
      <c r="E133">
        <v>25</v>
      </c>
    </row>
    <row r="134" spans="1:5" x14ac:dyDescent="0.25">
      <c r="A134">
        <v>2</v>
      </c>
      <c r="B134" t="s">
        <v>14</v>
      </c>
      <c r="C134">
        <v>2</v>
      </c>
      <c r="D134" t="s">
        <v>170</v>
      </c>
      <c r="E134">
        <v>12</v>
      </c>
    </row>
    <row r="135" spans="1:5" x14ac:dyDescent="0.25">
      <c r="A135">
        <v>3</v>
      </c>
      <c r="B135" t="s">
        <v>4</v>
      </c>
      <c r="C135">
        <v>1</v>
      </c>
      <c r="D135">
        <v>2011</v>
      </c>
      <c r="E135">
        <v>2</v>
      </c>
    </row>
    <row r="136" spans="1:5" x14ac:dyDescent="0.25">
      <c r="A136" s="31"/>
      <c r="B136" t="s">
        <v>164</v>
      </c>
      <c r="C136">
        <v>3</v>
      </c>
      <c r="D136" t="s">
        <v>130</v>
      </c>
      <c r="E136" s="31"/>
    </row>
    <row r="138" spans="1:5" x14ac:dyDescent="0.25">
      <c r="A138" t="s">
        <v>171</v>
      </c>
    </row>
    <row r="139" spans="1:5" x14ac:dyDescent="0.25">
      <c r="A139" t="s">
        <v>136</v>
      </c>
      <c r="B139" t="s">
        <v>0</v>
      </c>
      <c r="C139" t="s">
        <v>125</v>
      </c>
      <c r="D139" t="s">
        <v>78</v>
      </c>
      <c r="E139" t="s">
        <v>172</v>
      </c>
    </row>
    <row r="140" spans="1:5" x14ac:dyDescent="0.25">
      <c r="B140" t="s">
        <v>118</v>
      </c>
      <c r="C140">
        <v>4</v>
      </c>
      <c r="D140" t="s">
        <v>163</v>
      </c>
      <c r="E140">
        <v>1.86</v>
      </c>
    </row>
    <row r="141" spans="1:5" x14ac:dyDescent="0.25">
      <c r="B141" t="s">
        <v>14</v>
      </c>
      <c r="C141">
        <v>2</v>
      </c>
      <c r="D141" t="s">
        <v>142</v>
      </c>
      <c r="E141" s="31"/>
    </row>
    <row r="142" spans="1:5" x14ac:dyDescent="0.25">
      <c r="B142" t="s">
        <v>164</v>
      </c>
      <c r="C142">
        <v>3</v>
      </c>
      <c r="D142" t="s">
        <v>130</v>
      </c>
      <c r="E142" s="31"/>
    </row>
    <row r="143" spans="1:5" x14ac:dyDescent="0.25">
      <c r="B143" t="s">
        <v>4</v>
      </c>
      <c r="C143">
        <v>1</v>
      </c>
      <c r="D143">
        <v>2011</v>
      </c>
      <c r="E143" s="31"/>
    </row>
    <row r="145" spans="1:4" x14ac:dyDescent="0.25">
      <c r="A145" t="s">
        <v>173</v>
      </c>
    </row>
    <row r="146" spans="1:4" x14ac:dyDescent="0.25">
      <c r="A146" t="s">
        <v>136</v>
      </c>
      <c r="B146" t="s">
        <v>0</v>
      </c>
      <c r="C146" t="s">
        <v>73</v>
      </c>
      <c r="D146" t="s">
        <v>172</v>
      </c>
    </row>
    <row r="147" spans="1:4" x14ac:dyDescent="0.25">
      <c r="A147">
        <v>1</v>
      </c>
      <c r="B147" t="s">
        <v>118</v>
      </c>
      <c r="C147">
        <v>2009</v>
      </c>
      <c r="D147">
        <v>0.94</v>
      </c>
    </row>
    <row r="148" spans="1:4" x14ac:dyDescent="0.25">
      <c r="A148">
        <v>2</v>
      </c>
      <c r="B148" t="s">
        <v>14</v>
      </c>
      <c r="C148">
        <v>2012</v>
      </c>
      <c r="D148">
        <v>1.06</v>
      </c>
    </row>
    <row r="149" spans="1:4" x14ac:dyDescent="0.25">
      <c r="A149">
        <v>3</v>
      </c>
      <c r="B149" t="s">
        <v>118</v>
      </c>
      <c r="C149">
        <v>2008</v>
      </c>
      <c r="D149">
        <v>1.71</v>
      </c>
    </row>
    <row r="150" spans="1:4" x14ac:dyDescent="0.25">
      <c r="A150">
        <v>4</v>
      </c>
      <c r="B150" t="s">
        <v>118</v>
      </c>
      <c r="C150">
        <v>2007</v>
      </c>
      <c r="D150">
        <v>2.33</v>
      </c>
    </row>
    <row r="151" spans="1:4" x14ac:dyDescent="0.25">
      <c r="A151">
        <v>5</v>
      </c>
      <c r="B151" t="s">
        <v>118</v>
      </c>
      <c r="C151">
        <v>2010</v>
      </c>
      <c r="D151">
        <v>2.39</v>
      </c>
    </row>
    <row r="152" spans="1:4" x14ac:dyDescent="0.25">
      <c r="B152" t="s">
        <v>164</v>
      </c>
      <c r="C152" s="31"/>
      <c r="D152" s="31"/>
    </row>
    <row r="153" spans="1:4" x14ac:dyDescent="0.25">
      <c r="B153" t="s">
        <v>4</v>
      </c>
      <c r="C153">
        <v>2011</v>
      </c>
      <c r="D153" s="31"/>
    </row>
    <row r="155" spans="1:4" x14ac:dyDescent="0.25">
      <c r="A155" t="s">
        <v>174</v>
      </c>
    </row>
    <row r="156" spans="1:4" x14ac:dyDescent="0.25">
      <c r="A156" t="s">
        <v>136</v>
      </c>
      <c r="B156" t="s">
        <v>0</v>
      </c>
      <c r="C156" t="s">
        <v>73</v>
      </c>
      <c r="D156" t="s">
        <v>172</v>
      </c>
    </row>
    <row r="157" spans="1:4" x14ac:dyDescent="0.25">
      <c r="A157">
        <v>1</v>
      </c>
      <c r="B157" t="s">
        <v>14</v>
      </c>
      <c r="C157">
        <v>2012</v>
      </c>
      <c r="D157">
        <v>0.3</v>
      </c>
    </row>
    <row r="158" spans="1:4" x14ac:dyDescent="0.25">
      <c r="A158">
        <v>2</v>
      </c>
      <c r="B158" t="s">
        <v>118</v>
      </c>
      <c r="C158">
        <v>2009</v>
      </c>
      <c r="D158">
        <v>0.55000000000000004</v>
      </c>
    </row>
    <row r="159" spans="1:4" x14ac:dyDescent="0.25">
      <c r="A159">
        <v>3</v>
      </c>
      <c r="B159" t="s">
        <v>118</v>
      </c>
      <c r="C159">
        <v>2010</v>
      </c>
      <c r="D159">
        <v>0.7</v>
      </c>
    </row>
  </sheetData>
  <sortState ref="B147:D153">
    <sortCondition ref="D147:D1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</vt:lpstr>
      <vt:lpstr>Team Records</vt:lpstr>
      <vt:lpstr>Individual Records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Beaton</dc:creator>
  <cp:lastModifiedBy>Matthew Beaton</cp:lastModifiedBy>
  <dcterms:created xsi:type="dcterms:W3CDTF">2012-05-03T17:32:09Z</dcterms:created>
  <dcterms:modified xsi:type="dcterms:W3CDTF">2012-09-12T15:16:13Z</dcterms:modified>
</cp:coreProperties>
</file>